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<sst xmlns="http://schemas.openxmlformats.org/spreadsheetml/2006/main" count="170" uniqueCount="142">
  <si>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</si>
  <si>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</si>
  <si>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</si>
  <si>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</si>
  <si>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</si>
  <si>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</si>
  <si>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</si>
  <si>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</si>
  <si>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</si>
  <si>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</si>
  <si>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</si>
  <si>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</si>
  <si>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</si>
  <si>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</si>
  <si>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</si>
  <si>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</si>
  <si>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</si>
  <si>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</si>
  <si>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</si>
  <si>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</si>
  <si>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</si>
  <si>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</si>
  <si>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</si>
  <si>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</si>
  <si>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</si>
  <si>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</si>
  <si>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</si>
  <si>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</si>
  <si>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</si>
  <si>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</si>
  <si>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</si>
  <si>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</si>
  <si>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</si>
  <si>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</si>
  <si>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</si>
  <si>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</si>
  <si>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</si>
  <si>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</si>
  <si>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</si>
  <si>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</si>
  <si>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</si>
  <si>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</si>
  <si>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</si>
  <si>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</si>
  <si>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</si>
  <si>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</si>
  <si>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</si>
  <si>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</si>
  <si>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</si>
  <si>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</si>
  <si>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</si>
  <si>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</si>
  <si>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</si>
  <si>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</si>
  <si>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</si>
  <si>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</si>
  <si>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</si>
  <si>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</si>
  <si>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</si>
  <si>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</si>
  <si>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</si>
  <si>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</si>
  <si>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</si>
  <si>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</si>
  <si>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</si>
  <si>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</si>
  <si>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</si>
  <si>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</si>
  <si>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</si>
  <si>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</si>
  <si>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</si>
  <si>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</si>
  <si>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</si>
  <si>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</si>
  <si>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</si>
  <si>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</si>
  <si>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</si>
  <si>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</si>
  <si>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</si>
  <si>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</si>
  <si>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</si>
  <si>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</si>
  <si>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</si>
  <si>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</si>
  <si>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</si>
  <si>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</si>
  <si>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</si>
  <si>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</si>
  <si>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</si>
  <si>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</si>
  <si>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</si>
  <si>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</si>
  <si>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</si>
  <si>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</si>
  <si>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</si>
  <si>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</si>
  <si>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</si>
  <si>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</si>
  <si>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</si>
  <si>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</si>
  <si>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</si>
  <si>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</si>
  <si>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</si>
  <si>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</si>
  <si>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</si>
  <si>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</si>
  <si>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</si>
  <si>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</si>
  <si>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</si>
  <si>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</si>
  <si>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</si>
  <si>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</si>
  <si>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</si>
  <si>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</si>
  <si>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</si>
  <si>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</si>
  <si>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</si>
  <si>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</si>
  <si>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</si>
  <si>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</si>
  <si>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</si>
  <si>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</si>
  <si>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</si>
  <si>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</si>
  <si>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</si>
  <si>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</si>
  <si>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</si>
  <si>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</si>
  <si>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</si>
  <si>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</si>
  <si>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</si>
  <si>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</si>
  <si>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</si>
  <si>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</si>
  <si>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</si>
  <si>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</si>
  <si>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2 липня 2015 року</t>
  </si>
  <si>
    <t>перше півріччя 2015 року</t>
  </si>
  <si>
    <t>Богунський районний суд м. Житомира</t>
  </si>
  <si>
    <t>10000. Житомирська область</t>
  </si>
  <si>
    <t>м. Житомир. м-н. Соборний</t>
  </si>
  <si>
    <t>Н.А.Гулак</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</si>
</sst>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5" fillId="4"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10" xfId="0" applyNumberFormat="1" applyFont="1" applyFill="1" applyBorder="1" applyAlignment="1" applyProtection="1">
      <alignment vertical="center" wrapText="1"/>
      <protection/>
    </xf>
    <xf numFmtId="0" fontId="37"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7"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protection/>
    </xf>
    <xf numFmtId="1"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F49">
      <selection activeCell="C59" sqref="C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25" t="s">
        <v>72</v>
      </c>
      <c r="C1" s="125"/>
      <c r="D1" s="125"/>
      <c r="E1" s="93"/>
      <c r="F1" s="93"/>
      <c r="G1" s="93"/>
      <c r="H1" s="93"/>
    </row>
    <row r="2" spans="1:10" ht="3" customHeight="1">
      <c r="A2" s="126"/>
      <c r="B2" s="126"/>
      <c r="C2" s="126"/>
      <c r="D2" s="126"/>
      <c r="E2" s="126"/>
      <c r="F2" s="126"/>
      <c r="G2" s="126"/>
      <c r="H2" s="126"/>
      <c r="I2" s="80"/>
      <c r="J2" s="80"/>
    </row>
    <row r="3" spans="1:20" ht="61.5" customHeight="1">
      <c r="A3" s="127" t="s">
        <v>0</v>
      </c>
      <c r="B3" s="127" t="s">
        <v>8</v>
      </c>
      <c r="C3" s="128" t="s">
        <v>121</v>
      </c>
      <c r="D3" s="128"/>
      <c r="E3" s="130" t="s">
        <v>101</v>
      </c>
      <c r="F3" s="130"/>
      <c r="G3" s="130" t="s">
        <v>41</v>
      </c>
      <c r="H3" s="130"/>
      <c r="I3" s="128" t="s">
        <v>102</v>
      </c>
      <c r="J3" s="128"/>
      <c r="K3" s="128" t="s">
        <v>18</v>
      </c>
      <c r="L3" s="128"/>
      <c r="M3" s="128" t="s">
        <v>124</v>
      </c>
      <c r="N3" s="128"/>
      <c r="O3" s="129" t="s">
        <v>19</v>
      </c>
      <c r="P3" s="129"/>
      <c r="Q3" s="129"/>
      <c r="R3" s="129"/>
      <c r="S3" s="129"/>
      <c r="T3" s="129"/>
    </row>
    <row r="4" spans="1:20" ht="12.75" customHeight="1">
      <c r="A4" s="127"/>
      <c r="B4" s="127"/>
      <c r="C4" s="128" t="s">
        <v>46</v>
      </c>
      <c r="D4" s="131" t="s">
        <v>122</v>
      </c>
      <c r="E4" s="130" t="s">
        <v>46</v>
      </c>
      <c r="F4" s="136" t="s">
        <v>123</v>
      </c>
      <c r="G4" s="136" t="s">
        <v>20</v>
      </c>
      <c r="H4" s="136" t="s">
        <v>40</v>
      </c>
      <c r="I4" s="131" t="s">
        <v>20</v>
      </c>
      <c r="J4" s="131" t="s">
        <v>43</v>
      </c>
      <c r="K4" s="131" t="s">
        <v>20</v>
      </c>
      <c r="L4" s="131" t="s">
        <v>21</v>
      </c>
      <c r="M4" s="137" t="s">
        <v>20</v>
      </c>
      <c r="N4" s="131" t="s">
        <v>21</v>
      </c>
      <c r="O4" s="131" t="s">
        <v>44</v>
      </c>
      <c r="P4" s="131"/>
      <c r="Q4" s="131" t="s">
        <v>42</v>
      </c>
      <c r="R4" s="131"/>
      <c r="S4" s="131"/>
      <c r="T4" s="131"/>
    </row>
    <row r="5" spans="1:20" ht="30" customHeight="1">
      <c r="A5" s="127"/>
      <c r="B5" s="127"/>
      <c r="C5" s="128"/>
      <c r="D5" s="131"/>
      <c r="E5" s="130"/>
      <c r="F5" s="136"/>
      <c r="G5" s="136"/>
      <c r="H5" s="136"/>
      <c r="I5" s="131"/>
      <c r="J5" s="131"/>
      <c r="K5" s="131"/>
      <c r="L5" s="131"/>
      <c r="M5" s="138"/>
      <c r="N5" s="131"/>
      <c r="O5" s="131"/>
      <c r="P5" s="131"/>
      <c r="Q5" s="132" t="s">
        <v>45</v>
      </c>
      <c r="R5" s="133"/>
      <c r="S5" s="132" t="s">
        <v>103</v>
      </c>
      <c r="T5" s="133"/>
    </row>
    <row r="6" spans="1:20" ht="35.25" customHeight="1">
      <c r="A6" s="127"/>
      <c r="B6" s="127"/>
      <c r="C6" s="128"/>
      <c r="D6" s="131"/>
      <c r="E6" s="130"/>
      <c r="F6" s="136"/>
      <c r="G6" s="136"/>
      <c r="H6" s="136"/>
      <c r="I6" s="131"/>
      <c r="J6" s="131"/>
      <c r="K6" s="131"/>
      <c r="L6" s="131"/>
      <c r="M6" s="138"/>
      <c r="N6" s="131"/>
      <c r="O6" s="131"/>
      <c r="P6" s="131"/>
      <c r="Q6" s="134"/>
      <c r="R6" s="135"/>
      <c r="S6" s="134"/>
      <c r="T6" s="135"/>
    </row>
    <row r="7" spans="1:20" ht="64.5" customHeight="1">
      <c r="A7" s="127"/>
      <c r="B7" s="127"/>
      <c r="C7" s="128"/>
      <c r="D7" s="131"/>
      <c r="E7" s="130"/>
      <c r="F7" s="136"/>
      <c r="G7" s="136"/>
      <c r="H7" s="136"/>
      <c r="I7" s="131"/>
      <c r="J7" s="131"/>
      <c r="K7" s="131"/>
      <c r="L7" s="131"/>
      <c r="M7" s="139"/>
      <c r="N7" s="13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2737</v>
      </c>
      <c r="D9" s="81">
        <f aca="true" t="shared" si="0" ref="D9:T9">SUM(D10:D16,D19:D27)</f>
        <v>0</v>
      </c>
      <c r="E9" s="74">
        <f t="shared" si="0"/>
        <v>902582.3699999915</v>
      </c>
      <c r="F9" s="74">
        <f t="shared" si="0"/>
        <v>0</v>
      </c>
      <c r="G9" s="117">
        <f t="shared" si="0"/>
        <v>2409</v>
      </c>
      <c r="H9" s="74">
        <f t="shared" si="0"/>
        <v>814286.2599999967</v>
      </c>
      <c r="I9" s="81">
        <f t="shared" si="0"/>
        <v>0</v>
      </c>
      <c r="J9" s="74">
        <f t="shared" si="0"/>
        <v>0</v>
      </c>
      <c r="K9" s="81">
        <f>SUM(K10:K16,K19:K27)</f>
        <v>0</v>
      </c>
      <c r="L9" s="74">
        <f t="shared" si="0"/>
        <v>0</v>
      </c>
      <c r="M9" s="74">
        <f t="shared" si="0"/>
        <v>0</v>
      </c>
      <c r="N9" s="74">
        <f t="shared" si="0"/>
        <v>0</v>
      </c>
      <c r="O9" s="81">
        <f t="shared" si="0"/>
        <v>326</v>
      </c>
      <c r="P9" s="74">
        <f t="shared" si="0"/>
        <v>109459.57000000031</v>
      </c>
      <c r="Q9" s="81">
        <f t="shared" si="0"/>
        <v>0</v>
      </c>
      <c r="R9" s="74">
        <f t="shared" si="0"/>
        <v>0</v>
      </c>
      <c r="S9" s="81">
        <f t="shared" si="0"/>
        <v>326</v>
      </c>
      <c r="T9" s="74">
        <f t="shared" si="0"/>
        <v>109459.57000000031</v>
      </c>
    </row>
    <row r="10" spans="1:20" ht="16.5" customHeight="1">
      <c r="A10" s="82">
        <v>2</v>
      </c>
      <c r="B10" s="98" t="s">
        <v>5</v>
      </c>
      <c r="C10" s="84">
        <v>881</v>
      </c>
      <c r="D10" s="84"/>
      <c r="E10" s="75">
        <v>619119.929999992</v>
      </c>
      <c r="F10" s="75"/>
      <c r="G10" s="118">
        <v>618</v>
      </c>
      <c r="H10" s="75">
        <v>525587.049999997</v>
      </c>
      <c r="I10" s="75"/>
      <c r="J10" s="75"/>
      <c r="K10" s="75"/>
      <c r="L10" s="75"/>
      <c r="M10" s="75"/>
      <c r="N10" s="75"/>
      <c r="O10" s="84">
        <f aca="true" t="shared" si="1" ref="O10:P12">SUM(Q10,S10)</f>
        <v>263</v>
      </c>
      <c r="P10" s="75">
        <f t="shared" si="1"/>
        <v>96824.0900000003</v>
      </c>
      <c r="Q10" s="84"/>
      <c r="R10" s="75"/>
      <c r="S10" s="84">
        <v>263</v>
      </c>
      <c r="T10" s="75">
        <v>96824.0900000003</v>
      </c>
    </row>
    <row r="11" spans="1:20" ht="19.5" customHeight="1">
      <c r="A11" s="82">
        <v>3</v>
      </c>
      <c r="B11" s="98" t="s">
        <v>1</v>
      </c>
      <c r="C11" s="84">
        <v>240</v>
      </c>
      <c r="D11" s="84"/>
      <c r="E11" s="75">
        <v>59681.9999999998</v>
      </c>
      <c r="F11" s="75"/>
      <c r="G11" s="118">
        <v>205</v>
      </c>
      <c r="H11" s="75">
        <v>65042.1799999998</v>
      </c>
      <c r="I11" s="75"/>
      <c r="J11" s="75"/>
      <c r="K11" s="84"/>
      <c r="L11" s="75"/>
      <c r="M11" s="84"/>
      <c r="N11" s="75"/>
      <c r="O11" s="84">
        <f t="shared" si="1"/>
        <v>33</v>
      </c>
      <c r="P11" s="75">
        <f t="shared" si="1"/>
        <v>8038.8</v>
      </c>
      <c r="Q11" s="84"/>
      <c r="R11" s="75"/>
      <c r="S11" s="84">
        <v>33</v>
      </c>
      <c r="T11" s="75">
        <v>8038.8</v>
      </c>
    </row>
    <row r="12" spans="1:20" ht="15" customHeight="1">
      <c r="A12" s="82">
        <v>4</v>
      </c>
      <c r="B12" s="98" t="s">
        <v>67</v>
      </c>
      <c r="C12" s="84">
        <v>214</v>
      </c>
      <c r="D12" s="84"/>
      <c r="E12" s="75">
        <v>51764.9999999998</v>
      </c>
      <c r="F12" s="75"/>
      <c r="G12" s="118">
        <v>213</v>
      </c>
      <c r="H12" s="75">
        <v>51687.1999999998</v>
      </c>
      <c r="I12" s="75"/>
      <c r="J12" s="75"/>
      <c r="K12" s="84"/>
      <c r="L12" s="75"/>
      <c r="M12" s="84"/>
      <c r="N12" s="75"/>
      <c r="O12" s="84">
        <f t="shared" si="1"/>
        <v>1</v>
      </c>
      <c r="P12" s="75">
        <f t="shared" si="1"/>
        <v>243.6</v>
      </c>
      <c r="Q12" s="84"/>
      <c r="R12" s="75"/>
      <c r="S12" s="84">
        <v>1</v>
      </c>
      <c r="T12" s="75">
        <v>243.6</v>
      </c>
    </row>
    <row r="13" spans="1:20" ht="15.75" customHeight="1">
      <c r="A13" s="82">
        <v>5</v>
      </c>
      <c r="B13" s="98" t="s">
        <v>68</v>
      </c>
      <c r="C13" s="84">
        <v>3</v>
      </c>
      <c r="D13" s="84"/>
      <c r="E13" s="75">
        <v>730.8</v>
      </c>
      <c r="F13" s="75"/>
      <c r="G13" s="118">
        <v>3</v>
      </c>
      <c r="H13" s="75">
        <v>1957.2</v>
      </c>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1276</v>
      </c>
      <c r="D14" s="84"/>
      <c r="E14" s="75">
        <v>156181.44</v>
      </c>
      <c r="F14" s="75"/>
      <c r="G14" s="118">
        <v>1258</v>
      </c>
      <c r="H14" s="75">
        <v>153253.05</v>
      </c>
      <c r="I14" s="75"/>
      <c r="J14" s="75"/>
      <c r="K14" s="75"/>
      <c r="L14" s="75"/>
      <c r="M14" s="75"/>
      <c r="N14" s="75"/>
      <c r="O14" s="84">
        <f t="shared" si="2"/>
        <v>18</v>
      </c>
      <c r="P14" s="75">
        <f t="shared" si="2"/>
        <v>3013.28</v>
      </c>
      <c r="Q14" s="84"/>
      <c r="R14" s="75"/>
      <c r="S14" s="84">
        <v>18</v>
      </c>
      <c r="T14" s="75">
        <v>3013.28</v>
      </c>
    </row>
    <row r="15" spans="1:20" ht="21" customHeight="1">
      <c r="A15" s="82">
        <v>7</v>
      </c>
      <c r="B15" s="98" t="s">
        <v>7</v>
      </c>
      <c r="C15" s="84">
        <v>78</v>
      </c>
      <c r="D15" s="84"/>
      <c r="E15" s="75">
        <v>9500.4</v>
      </c>
      <c r="F15" s="75"/>
      <c r="G15" s="118">
        <v>68</v>
      </c>
      <c r="H15" s="75">
        <v>11037.78</v>
      </c>
      <c r="I15" s="75"/>
      <c r="J15" s="75"/>
      <c r="K15" s="75"/>
      <c r="L15" s="75"/>
      <c r="M15" s="75"/>
      <c r="N15" s="75"/>
      <c r="O15" s="84">
        <f t="shared" si="2"/>
        <v>10</v>
      </c>
      <c r="P15" s="75">
        <f t="shared" si="2"/>
        <v>1218</v>
      </c>
      <c r="Q15" s="84"/>
      <c r="R15" s="75"/>
      <c r="S15" s="84">
        <v>10</v>
      </c>
      <c r="T15" s="75">
        <v>1218</v>
      </c>
    </row>
    <row r="16" spans="1:20" ht="33.75" customHeight="1">
      <c r="A16" s="82">
        <v>8</v>
      </c>
      <c r="B16" s="98" t="s">
        <v>71</v>
      </c>
      <c r="C16" s="75">
        <f aca="true" t="shared" si="3" ref="C16:L16">SUM(C17:C18)</f>
        <v>1</v>
      </c>
      <c r="D16" s="75">
        <f t="shared" si="3"/>
        <v>0</v>
      </c>
      <c r="E16" s="75">
        <f t="shared" si="3"/>
        <v>243.6</v>
      </c>
      <c r="F16" s="75">
        <f t="shared" si="3"/>
        <v>0</v>
      </c>
      <c r="G16" s="118">
        <f t="shared" si="3"/>
        <v>1</v>
      </c>
      <c r="H16" s="75">
        <f t="shared" si="3"/>
        <v>243.6</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v>1</v>
      </c>
      <c r="D17" s="84"/>
      <c r="E17" s="75">
        <v>243.6</v>
      </c>
      <c r="F17" s="75"/>
      <c r="G17" s="118">
        <v>1</v>
      </c>
      <c r="H17" s="75">
        <v>243.6</v>
      </c>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v>39</v>
      </c>
      <c r="D19" s="84"/>
      <c r="E19" s="75">
        <v>4750.2</v>
      </c>
      <c r="F19" s="75"/>
      <c r="G19" s="118">
        <v>38</v>
      </c>
      <c r="H19" s="75">
        <v>4868.8</v>
      </c>
      <c r="I19" s="75"/>
      <c r="J19" s="75"/>
      <c r="K19" s="84"/>
      <c r="L19" s="75"/>
      <c r="M19" s="84"/>
      <c r="N19" s="75"/>
      <c r="O19" s="84">
        <f t="shared" si="2"/>
        <v>1</v>
      </c>
      <c r="P19" s="75">
        <f t="shared" si="2"/>
        <v>121.8</v>
      </c>
      <c r="Q19" s="84"/>
      <c r="R19" s="75"/>
      <c r="S19" s="84">
        <v>1</v>
      </c>
      <c r="T19" s="75">
        <v>121.8</v>
      </c>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2</v>
      </c>
      <c r="D21" s="84"/>
      <c r="E21" s="75">
        <v>243.6</v>
      </c>
      <c r="F21" s="75"/>
      <c r="G21" s="118">
        <v>2</v>
      </c>
      <c r="H21" s="75">
        <v>243.8</v>
      </c>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3</v>
      </c>
      <c r="D23" s="84"/>
      <c r="E23" s="75">
        <v>365.4</v>
      </c>
      <c r="F23" s="75"/>
      <c r="G23" s="118">
        <v>3</v>
      </c>
      <c r="H23" s="75">
        <v>365.6</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104</v>
      </c>
      <c r="D44" s="81">
        <f aca="true" t="shared" si="5" ref="D44:T44">SUM(D45:D51)</f>
        <v>0</v>
      </c>
      <c r="E44" s="74">
        <f>SUM(E45:E51)</f>
        <v>11778.060000000001</v>
      </c>
      <c r="F44" s="74">
        <f t="shared" si="5"/>
        <v>0</v>
      </c>
      <c r="G44" s="117">
        <f>SUM(G45:G51)</f>
        <v>68</v>
      </c>
      <c r="H44" s="74">
        <f>SUM(H45:H51)</f>
        <v>7907.74</v>
      </c>
      <c r="I44" s="81">
        <f t="shared" si="5"/>
        <v>0</v>
      </c>
      <c r="J44" s="74">
        <f t="shared" si="5"/>
        <v>0</v>
      </c>
      <c r="K44" s="81">
        <f t="shared" si="5"/>
        <v>0</v>
      </c>
      <c r="L44" s="74">
        <f t="shared" si="5"/>
        <v>0</v>
      </c>
      <c r="M44" s="81">
        <f>SUM(M45:M51)</f>
        <v>0</v>
      </c>
      <c r="N44" s="74">
        <f>SUM(N45:N51)</f>
        <v>0</v>
      </c>
      <c r="O44" s="81">
        <f t="shared" si="5"/>
        <v>36</v>
      </c>
      <c r="P44" s="74">
        <f t="shared" si="5"/>
        <v>3909.78</v>
      </c>
      <c r="Q44" s="81">
        <f t="shared" si="5"/>
        <v>0</v>
      </c>
      <c r="R44" s="74">
        <f t="shared" si="5"/>
        <v>0</v>
      </c>
      <c r="S44" s="81">
        <f t="shared" si="5"/>
        <v>36</v>
      </c>
      <c r="T44" s="74">
        <f t="shared" si="5"/>
        <v>3909.78</v>
      </c>
    </row>
    <row r="45" spans="1:20" ht="13.5" customHeight="1">
      <c r="A45" s="82">
        <v>37</v>
      </c>
      <c r="B45" s="98" t="s">
        <v>69</v>
      </c>
      <c r="C45" s="84">
        <v>65</v>
      </c>
      <c r="D45" s="84"/>
      <c r="E45" s="75">
        <v>8781.78</v>
      </c>
      <c r="F45" s="75"/>
      <c r="G45" s="118">
        <v>34</v>
      </c>
      <c r="H45" s="75">
        <v>3863.22</v>
      </c>
      <c r="I45" s="75"/>
      <c r="J45" s="75"/>
      <c r="K45" s="84"/>
      <c r="L45" s="75"/>
      <c r="M45" s="84"/>
      <c r="N45" s="75"/>
      <c r="O45" s="84">
        <f aca="true" t="shared" si="6" ref="O45:P57">SUM(Q45,S45)</f>
        <v>31</v>
      </c>
      <c r="P45" s="75">
        <f t="shared" si="6"/>
        <v>3544.38</v>
      </c>
      <c r="Q45" s="84"/>
      <c r="R45" s="75"/>
      <c r="S45" s="84">
        <v>31</v>
      </c>
      <c r="T45" s="75">
        <v>3544.38</v>
      </c>
    </row>
    <row r="46" spans="1:20" ht="15" customHeight="1">
      <c r="A46" s="82">
        <v>38</v>
      </c>
      <c r="B46" s="98" t="s">
        <v>70</v>
      </c>
      <c r="C46" s="84">
        <v>39</v>
      </c>
      <c r="D46" s="84"/>
      <c r="E46" s="75">
        <v>2996.28</v>
      </c>
      <c r="F46" s="75"/>
      <c r="G46" s="118">
        <v>34</v>
      </c>
      <c r="H46" s="75">
        <v>4044.52</v>
      </c>
      <c r="I46" s="75"/>
      <c r="J46" s="75"/>
      <c r="K46" s="84"/>
      <c r="L46" s="75"/>
      <c r="M46" s="84"/>
      <c r="N46" s="75"/>
      <c r="O46" s="84">
        <f>SUM(Q46,S46)</f>
        <v>5</v>
      </c>
      <c r="P46" s="75">
        <f>SUM(R46,T46)</f>
        <v>365.4</v>
      </c>
      <c r="Q46" s="84"/>
      <c r="R46" s="75"/>
      <c r="S46" s="84">
        <v>5</v>
      </c>
      <c r="T46" s="75">
        <v>365.4</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25</v>
      </c>
      <c r="D52" s="81">
        <f aca="true" t="shared" si="7" ref="D52:T52">SUM(D53:D57)</f>
        <v>0</v>
      </c>
      <c r="E52" s="74">
        <f t="shared" si="7"/>
        <v>32</v>
      </c>
      <c r="F52" s="74">
        <f t="shared" si="7"/>
        <v>0</v>
      </c>
      <c r="G52" s="117">
        <f>SUM(G53:G57)</f>
        <v>10</v>
      </c>
      <c r="H52" s="74">
        <f>SUM(H53:H57)</f>
        <v>17</v>
      </c>
      <c r="I52" s="81">
        <f t="shared" si="7"/>
        <v>0</v>
      </c>
      <c r="J52" s="74">
        <f t="shared" si="7"/>
        <v>0</v>
      </c>
      <c r="K52" s="81">
        <f t="shared" si="7"/>
        <v>0</v>
      </c>
      <c r="L52" s="74">
        <f t="shared" si="7"/>
        <v>0</v>
      </c>
      <c r="M52" s="81">
        <f>SUM(M53:M57)</f>
        <v>15</v>
      </c>
      <c r="N52" s="74">
        <f>SUM(N53:N57)</f>
        <v>548.1</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25</v>
      </c>
      <c r="D53" s="84">
        <v>0</v>
      </c>
      <c r="E53" s="75">
        <v>32</v>
      </c>
      <c r="F53" s="75">
        <v>0</v>
      </c>
      <c r="G53" s="118">
        <v>10</v>
      </c>
      <c r="H53" s="75">
        <v>17</v>
      </c>
      <c r="I53" s="75"/>
      <c r="J53" s="75"/>
      <c r="K53" s="84"/>
      <c r="L53" s="75"/>
      <c r="M53" s="84">
        <v>15</v>
      </c>
      <c r="N53" s="75">
        <v>548.1</v>
      </c>
      <c r="O53" s="84">
        <f t="shared" si="6"/>
        <v>0</v>
      </c>
      <c r="P53" s="75">
        <f t="shared" si="6"/>
        <v>0</v>
      </c>
      <c r="Q53" s="84"/>
      <c r="R53" s="75"/>
      <c r="S53" s="84"/>
      <c r="T53" s="75"/>
    </row>
    <row r="54" spans="1:20" ht="22.5" customHeight="1">
      <c r="A54" s="82">
        <v>46</v>
      </c>
      <c r="B54" s="98" t="s">
        <v>34</v>
      </c>
      <c r="C54" s="84"/>
      <c r="D54" s="84">
        <v>0</v>
      </c>
      <c r="E54" s="75"/>
      <c r="F54" s="75">
        <v>0</v>
      </c>
      <c r="G54" s="118"/>
      <c r="H54" s="75"/>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c r="D56" s="84">
        <v>0</v>
      </c>
      <c r="E56" s="75"/>
      <c r="F56" s="75">
        <v>0</v>
      </c>
      <c r="G56" s="118"/>
      <c r="H56" s="75"/>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1320</v>
      </c>
      <c r="D58" s="84">
        <v>0</v>
      </c>
      <c r="E58" s="75">
        <v>47575.0800000009</v>
      </c>
      <c r="F58" s="75">
        <v>0</v>
      </c>
      <c r="G58" s="118">
        <v>307</v>
      </c>
      <c r="H58" s="75">
        <v>11217.7800000001</v>
      </c>
      <c r="I58" s="75"/>
      <c r="J58" s="75"/>
      <c r="K58" s="84"/>
      <c r="L58" s="75"/>
      <c r="M58" s="84">
        <v>1320</v>
      </c>
      <c r="N58" s="75">
        <v>47575</v>
      </c>
      <c r="O58" s="84">
        <f>SUM(Q58,S58)</f>
        <v>0</v>
      </c>
      <c r="P58" s="75">
        <f>SUM(R58,T58)</f>
        <v>0</v>
      </c>
      <c r="Q58" s="84"/>
      <c r="R58" s="75"/>
      <c r="S58" s="84"/>
      <c r="T58" s="75"/>
    </row>
    <row r="59" spans="1:20" ht="15.75">
      <c r="A59" s="82">
        <v>51</v>
      </c>
      <c r="B59" s="85" t="s">
        <v>118</v>
      </c>
      <c r="C59" s="74">
        <f>SUM(C9,C28,C44,C52,C58)</f>
        <v>4186</v>
      </c>
      <c r="D59" s="74">
        <f>SUM(D9,D28,D44,D52,D58)</f>
        <v>0</v>
      </c>
      <c r="E59" s="74">
        <f aca="true" t="shared" si="8" ref="E59:T59">SUM(E9,E28,E44,E52,E58)</f>
        <v>961967.5099999924</v>
      </c>
      <c r="F59" s="74">
        <f t="shared" si="8"/>
        <v>0</v>
      </c>
      <c r="G59" s="117">
        <f t="shared" si="8"/>
        <v>2794</v>
      </c>
      <c r="H59" s="74">
        <f t="shared" si="8"/>
        <v>833428.7799999969</v>
      </c>
      <c r="I59" s="74">
        <f t="shared" si="8"/>
        <v>0</v>
      </c>
      <c r="J59" s="74">
        <f t="shared" si="8"/>
        <v>0</v>
      </c>
      <c r="K59" s="74">
        <f t="shared" si="8"/>
        <v>0</v>
      </c>
      <c r="L59" s="74">
        <f t="shared" si="8"/>
        <v>0</v>
      </c>
      <c r="M59" s="74">
        <f t="shared" si="8"/>
        <v>1335</v>
      </c>
      <c r="N59" s="74">
        <f t="shared" si="8"/>
        <v>48123.1</v>
      </c>
      <c r="O59" s="74">
        <f t="shared" si="8"/>
        <v>362</v>
      </c>
      <c r="P59" s="74">
        <f t="shared" si="8"/>
        <v>113369.35000000031</v>
      </c>
      <c r="Q59" s="74">
        <f t="shared" si="8"/>
        <v>0</v>
      </c>
      <c r="R59" s="74">
        <f t="shared" si="8"/>
        <v>0</v>
      </c>
      <c r="S59" s="74">
        <f t="shared" si="8"/>
        <v>362</v>
      </c>
      <c r="T59" s="74">
        <f t="shared" si="8"/>
        <v>113369.35000000031</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K3:L3"/>
    <mergeCell ref="J4:J7"/>
    <mergeCell ref="K4:K7"/>
    <mergeCell ref="L4:L7"/>
    <mergeCell ref="I3:J3"/>
    <mergeCell ref="O4:P6"/>
    <mergeCell ref="I4:I7"/>
    <mergeCell ref="C4:C7"/>
    <mergeCell ref="G4:G7"/>
    <mergeCell ref="H4:H7"/>
    <mergeCell ref="D4:D7"/>
    <mergeCell ref="O3:T3"/>
    <mergeCell ref="E3:F3"/>
    <mergeCell ref="E4:E7"/>
    <mergeCell ref="Q4:T4"/>
    <mergeCell ref="Q5:R6"/>
    <mergeCell ref="S5:T6"/>
    <mergeCell ref="F4:F7"/>
    <mergeCell ref="M3:N3"/>
    <mergeCell ref="M4:M7"/>
    <mergeCell ref="N4:N7"/>
    <mergeCell ref="B1:D1"/>
    <mergeCell ref="A2:H2"/>
    <mergeCell ref="A3:A7"/>
    <mergeCell ref="B3:B7"/>
    <mergeCell ref="C3:D3"/>
    <mergeCell ref="G3:H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&amp;L1E013800&amp;CФорма № 10 (судовий збір), Підрозділ: Богунський районний суд м. Житомира,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35" sqref="F35"/>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24" t="s">
        <v>56</v>
      </c>
      <c r="C1" s="124"/>
      <c r="D1" s="4"/>
    </row>
    <row r="2" spans="2:4" s="3" customFormat="1" ht="7.5" customHeight="1">
      <c r="B2" s="2"/>
      <c r="C2" s="2"/>
      <c r="D2" s="2"/>
    </row>
    <row r="3" spans="1:6" s="3" customFormat="1" ht="25.5" customHeight="1">
      <c r="A3" s="141" t="s">
        <v>0</v>
      </c>
      <c r="B3" s="141" t="s">
        <v>57</v>
      </c>
      <c r="C3" s="141"/>
      <c r="D3" s="141"/>
      <c r="E3" s="123" t="s">
        <v>20</v>
      </c>
      <c r="F3" s="123" t="s">
        <v>39</v>
      </c>
    </row>
    <row r="4" spans="1:6" s="3" customFormat="1" ht="14.25" customHeight="1">
      <c r="A4" s="141"/>
      <c r="B4" s="141"/>
      <c r="C4" s="141"/>
      <c r="D4" s="141"/>
      <c r="E4" s="123"/>
      <c r="F4" s="123"/>
    </row>
    <row r="5" spans="1:6" s="3" customFormat="1" ht="23.25" customHeight="1">
      <c r="A5" s="73">
        <v>1</v>
      </c>
      <c r="B5" s="119" t="s">
        <v>58</v>
      </c>
      <c r="C5" s="119"/>
      <c r="D5" s="119"/>
      <c r="E5" s="5">
        <f>SUM(E6:E31)</f>
        <v>362</v>
      </c>
      <c r="F5" s="57">
        <f>SUM(F6:F31)</f>
        <v>113369.34999999989</v>
      </c>
    </row>
    <row r="6" spans="1:6" s="3" customFormat="1" ht="19.5" customHeight="1">
      <c r="A6" s="73">
        <v>2</v>
      </c>
      <c r="B6" s="120" t="s">
        <v>113</v>
      </c>
      <c r="C6" s="121"/>
      <c r="D6" s="122"/>
      <c r="E6" s="55">
        <v>42</v>
      </c>
      <c r="F6" s="77">
        <v>10562.6</v>
      </c>
    </row>
    <row r="7" spans="1:6" s="3" customFormat="1" ht="21.75" customHeight="1">
      <c r="A7" s="73">
        <v>3</v>
      </c>
      <c r="B7" s="120" t="s">
        <v>111</v>
      </c>
      <c r="C7" s="121"/>
      <c r="D7" s="122"/>
      <c r="E7" s="55"/>
      <c r="F7" s="56"/>
    </row>
    <row r="8" spans="1:6" s="3" customFormat="1" ht="15.75" customHeight="1">
      <c r="A8" s="73">
        <v>4</v>
      </c>
      <c r="B8" s="120" t="s">
        <v>59</v>
      </c>
      <c r="C8" s="121"/>
      <c r="D8" s="122"/>
      <c r="E8" s="55">
        <v>145</v>
      </c>
      <c r="F8" s="56">
        <v>35321.9999999999</v>
      </c>
    </row>
    <row r="9" spans="1:6" s="3" customFormat="1" ht="42" customHeight="1">
      <c r="A9" s="73">
        <v>5</v>
      </c>
      <c r="B9" s="120" t="s">
        <v>114</v>
      </c>
      <c r="C9" s="121"/>
      <c r="D9" s="122"/>
      <c r="E9" s="55">
        <v>1</v>
      </c>
      <c r="F9" s="56">
        <v>243.6</v>
      </c>
    </row>
    <row r="10" spans="1:6" s="3" customFormat="1" ht="27" customHeight="1">
      <c r="A10" s="73">
        <v>6</v>
      </c>
      <c r="B10" s="120" t="s">
        <v>116</v>
      </c>
      <c r="C10" s="121"/>
      <c r="D10" s="122"/>
      <c r="E10" s="55"/>
      <c r="F10" s="56"/>
    </row>
    <row r="11" spans="1:6" s="3" customFormat="1" ht="15.75" customHeight="1">
      <c r="A11" s="73">
        <v>7</v>
      </c>
      <c r="B11" s="88" t="s">
        <v>60</v>
      </c>
      <c r="C11" s="89"/>
      <c r="D11" s="90"/>
      <c r="E11" s="55">
        <v>2</v>
      </c>
      <c r="F11" s="56">
        <v>961.78</v>
      </c>
    </row>
    <row r="12" spans="1:6" s="3" customFormat="1" ht="16.5" customHeight="1">
      <c r="A12" s="73">
        <v>8</v>
      </c>
      <c r="B12" s="88" t="s">
        <v>61</v>
      </c>
      <c r="C12" s="89"/>
      <c r="D12" s="90"/>
      <c r="E12" s="55"/>
      <c r="F12" s="56"/>
    </row>
    <row r="13" spans="1:6" s="3" customFormat="1" ht="15.75" customHeight="1">
      <c r="A13" s="73">
        <v>9</v>
      </c>
      <c r="B13" s="88" t="s">
        <v>62</v>
      </c>
      <c r="C13" s="89"/>
      <c r="D13" s="90"/>
      <c r="E13" s="55">
        <v>71</v>
      </c>
      <c r="F13" s="56">
        <v>29669.89</v>
      </c>
    </row>
    <row r="14" spans="1:6" s="3" customFormat="1" ht="27" customHeight="1">
      <c r="A14" s="73">
        <v>10</v>
      </c>
      <c r="B14" s="120" t="s">
        <v>115</v>
      </c>
      <c r="C14" s="121"/>
      <c r="D14" s="122"/>
      <c r="E14" s="55"/>
      <c r="F14" s="56"/>
    </row>
    <row r="15" spans="1:6" s="3" customFormat="1" ht="21" customHeight="1">
      <c r="A15" s="73">
        <v>11</v>
      </c>
      <c r="B15" s="88" t="s">
        <v>22</v>
      </c>
      <c r="C15" s="89"/>
      <c r="D15" s="90"/>
      <c r="E15" s="55">
        <v>47</v>
      </c>
      <c r="F15" s="56">
        <v>18875.19</v>
      </c>
    </row>
    <row r="16" spans="1:6" s="3" customFormat="1" ht="19.5" customHeight="1">
      <c r="A16" s="73">
        <v>12</v>
      </c>
      <c r="B16" s="88" t="s">
        <v>63</v>
      </c>
      <c r="C16" s="89"/>
      <c r="D16" s="90"/>
      <c r="E16" s="55">
        <v>26</v>
      </c>
      <c r="F16" s="56">
        <v>3446.94</v>
      </c>
    </row>
    <row r="17" spans="1:6" s="3" customFormat="1" ht="24" customHeight="1">
      <c r="A17" s="73">
        <v>13</v>
      </c>
      <c r="B17" s="140" t="s">
        <v>23</v>
      </c>
      <c r="C17" s="140"/>
      <c r="D17" s="140"/>
      <c r="E17" s="55">
        <v>15</v>
      </c>
      <c r="F17" s="56">
        <v>4039.23</v>
      </c>
    </row>
    <row r="18" spans="1:6" s="3" customFormat="1" ht="37.5" customHeight="1">
      <c r="A18" s="73">
        <v>14</v>
      </c>
      <c r="B18" s="140" t="s">
        <v>24</v>
      </c>
      <c r="C18" s="140"/>
      <c r="D18" s="140"/>
      <c r="E18" s="55"/>
      <c r="F18" s="56"/>
    </row>
    <row r="19" spans="1:6" s="3" customFormat="1" ht="27.75" customHeight="1">
      <c r="A19" s="73">
        <v>15</v>
      </c>
      <c r="B19" s="140" t="s">
        <v>25</v>
      </c>
      <c r="C19" s="140"/>
      <c r="D19" s="140"/>
      <c r="E19" s="55"/>
      <c r="F19" s="56"/>
    </row>
    <row r="20" spans="1:6" s="3" customFormat="1" ht="36" customHeight="1">
      <c r="A20" s="73">
        <v>16</v>
      </c>
      <c r="B20" s="140" t="s">
        <v>26</v>
      </c>
      <c r="C20" s="140"/>
      <c r="D20" s="140"/>
      <c r="E20" s="55"/>
      <c r="F20" s="56"/>
    </row>
    <row r="21" spans="1:6" s="3" customFormat="1" ht="17.25" customHeight="1">
      <c r="A21" s="73">
        <v>17</v>
      </c>
      <c r="B21" s="140" t="s">
        <v>64</v>
      </c>
      <c r="C21" s="140"/>
      <c r="D21" s="140"/>
      <c r="E21" s="55"/>
      <c r="F21" s="56"/>
    </row>
    <row r="22" spans="1:6" s="3" customFormat="1" ht="48.75" customHeight="1">
      <c r="A22" s="73">
        <v>18</v>
      </c>
      <c r="B22" s="140" t="s">
        <v>27</v>
      </c>
      <c r="C22" s="140"/>
      <c r="D22" s="140"/>
      <c r="E22" s="55"/>
      <c r="F22" s="56"/>
    </row>
    <row r="23" spans="1:6" s="3" customFormat="1" ht="40.5" customHeight="1">
      <c r="A23" s="73">
        <v>19</v>
      </c>
      <c r="B23" s="140" t="s">
        <v>28</v>
      </c>
      <c r="C23" s="140"/>
      <c r="D23" s="140"/>
      <c r="E23" s="55"/>
      <c r="F23" s="56"/>
    </row>
    <row r="24" spans="1:6" s="3" customFormat="1" ht="45" customHeight="1">
      <c r="A24" s="73">
        <v>20</v>
      </c>
      <c r="B24" s="140" t="s">
        <v>65</v>
      </c>
      <c r="C24" s="140"/>
      <c r="D24" s="140"/>
      <c r="E24" s="55"/>
      <c r="F24" s="56"/>
    </row>
    <row r="25" spans="1:6" s="3" customFormat="1" ht="51.75" customHeight="1">
      <c r="A25" s="73">
        <v>21</v>
      </c>
      <c r="B25" s="140" t="s">
        <v>29</v>
      </c>
      <c r="C25" s="140"/>
      <c r="D25" s="140"/>
      <c r="E25" s="55"/>
      <c r="F25" s="56"/>
    </row>
    <row r="26" spans="1:6" s="3" customFormat="1" ht="47.25" customHeight="1">
      <c r="A26" s="73">
        <v>22</v>
      </c>
      <c r="B26" s="140" t="s">
        <v>30</v>
      </c>
      <c r="C26" s="140"/>
      <c r="D26" s="140"/>
      <c r="E26" s="55"/>
      <c r="F26" s="56"/>
    </row>
    <row r="27" spans="1:6" s="3" customFormat="1" ht="36" customHeight="1">
      <c r="A27" s="73">
        <v>23</v>
      </c>
      <c r="B27" s="140" t="s">
        <v>31</v>
      </c>
      <c r="C27" s="140"/>
      <c r="D27" s="140"/>
      <c r="E27" s="55">
        <v>3</v>
      </c>
      <c r="F27" s="56">
        <v>730.8</v>
      </c>
    </row>
    <row r="28" spans="1:6" s="3" customFormat="1" ht="53.25" customHeight="1">
      <c r="A28" s="73">
        <v>24</v>
      </c>
      <c r="B28" s="140" t="s">
        <v>32</v>
      </c>
      <c r="C28" s="140"/>
      <c r="D28" s="140"/>
      <c r="E28" s="55"/>
      <c r="F28" s="56"/>
    </row>
    <row r="29" spans="1:6" s="3" customFormat="1" ht="26.25" customHeight="1">
      <c r="A29" s="73">
        <v>25</v>
      </c>
      <c r="B29" s="140" t="s">
        <v>38</v>
      </c>
      <c r="C29" s="140"/>
      <c r="D29" s="140"/>
      <c r="E29" s="55">
        <v>4</v>
      </c>
      <c r="F29" s="56">
        <v>7795.2</v>
      </c>
    </row>
    <row r="30" spans="1:6" s="3" customFormat="1" ht="32.25" customHeight="1">
      <c r="A30" s="73">
        <v>26</v>
      </c>
      <c r="B30" s="140" t="s">
        <v>66</v>
      </c>
      <c r="C30" s="140"/>
      <c r="D30" s="140"/>
      <c r="E30" s="55"/>
      <c r="F30" s="56"/>
    </row>
    <row r="31" spans="1:6" s="3" customFormat="1" ht="39" customHeight="1">
      <c r="A31" s="76">
        <v>27</v>
      </c>
      <c r="B31" s="140" t="s">
        <v>108</v>
      </c>
      <c r="C31" s="140"/>
      <c r="D31" s="140"/>
      <c r="E31" s="55">
        <v>6</v>
      </c>
      <c r="F31" s="56">
        <v>1722.12</v>
      </c>
    </row>
    <row r="32" ht="14.25" customHeight="1"/>
    <row r="33" spans="1:11" ht="15.75" customHeight="1">
      <c r="A33" s="68"/>
      <c r="B33" s="110" t="s">
        <v>109</v>
      </c>
      <c r="C33" s="67"/>
      <c r="D33" s="101"/>
      <c r="E33" s="102"/>
      <c r="F33" s="111" t="s">
        <v>141</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c r="E38" s="45"/>
      <c r="F38" s="46"/>
      <c r="G38" s="46"/>
      <c r="H38" s="46"/>
      <c r="I38" s="46"/>
    </row>
    <row r="39" spans="1:11" ht="15.75" customHeight="1">
      <c r="A39" s="61"/>
      <c r="B39" s="71" t="s">
        <v>134</v>
      </c>
      <c r="D39" s="113"/>
      <c r="E39" s="114"/>
      <c r="F39" s="114"/>
      <c r="G39" s="47"/>
      <c r="H39" s="48"/>
      <c r="I39" s="49"/>
      <c r="J39" s="49"/>
      <c r="K39" s="50"/>
    </row>
    <row r="40" spans="1:11" ht="15" customHeight="1">
      <c r="A40" s="62"/>
      <c r="B40" s="72" t="s">
        <v>135</v>
      </c>
      <c r="D40" s="113"/>
      <c r="E40" s="106"/>
      <c r="F40" s="116" t="s">
        <v>136</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B21:D21"/>
    <mergeCell ref="A3:A4"/>
    <mergeCell ref="B3:D4"/>
    <mergeCell ref="B8:D8"/>
    <mergeCell ref="B9:D9"/>
    <mergeCell ref="B10:D10"/>
    <mergeCell ref="B14:D14"/>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alignWithMargins="0">
    <oddFooter>&amp;L1E013800&amp;CФорма № 10 (судовий збір), Підрозділ: Богунський районний суд м. Житомира,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48" t="s">
        <v>92</v>
      </c>
      <c r="C3" s="148"/>
      <c r="D3" s="148"/>
      <c r="E3" s="148"/>
      <c r="F3" s="148"/>
      <c r="G3" s="148"/>
      <c r="H3" s="148"/>
    </row>
    <row r="4" spans="2:8" ht="18.75" customHeight="1">
      <c r="B4" s="149"/>
      <c r="C4" s="149"/>
      <c r="D4" s="149"/>
      <c r="E4" s="149"/>
      <c r="F4" s="149"/>
      <c r="G4" s="149"/>
      <c r="H4" s="149"/>
    </row>
    <row r="5" spans="2:8" ht="18.75" customHeight="1">
      <c r="B5" s="8"/>
      <c r="C5" s="8"/>
      <c r="D5" s="145" t="s">
        <v>137</v>
      </c>
      <c r="E5" s="145"/>
      <c r="F5" s="145"/>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50" t="s">
        <v>75</v>
      </c>
      <c r="C10" s="151"/>
      <c r="D10" s="152"/>
      <c r="E10" s="14" t="s">
        <v>76</v>
      </c>
      <c r="F10" s="15"/>
      <c r="G10" s="7" t="s">
        <v>93</v>
      </c>
    </row>
    <row r="11" spans="1:7" ht="12.75" customHeight="1">
      <c r="A11" s="13"/>
      <c r="B11" s="38"/>
      <c r="C11" s="39"/>
      <c r="D11" s="34"/>
      <c r="E11" s="35"/>
      <c r="F11" s="11"/>
      <c r="G11" s="17" t="s">
        <v>94</v>
      </c>
    </row>
    <row r="12" spans="1:7" ht="37.5" customHeight="1">
      <c r="A12" s="13"/>
      <c r="B12" s="153" t="s">
        <v>77</v>
      </c>
      <c r="C12" s="154"/>
      <c r="D12" s="155"/>
      <c r="E12" s="21" t="s">
        <v>95</v>
      </c>
      <c r="F12" s="11"/>
      <c r="G12" s="17"/>
    </row>
    <row r="13" spans="1:7" ht="12.75" customHeight="1">
      <c r="A13" s="13"/>
      <c r="B13" s="18"/>
      <c r="C13" s="19"/>
      <c r="D13" s="20"/>
      <c r="E13" s="21"/>
      <c r="G13" s="22" t="s">
        <v>78</v>
      </c>
    </row>
    <row r="14" spans="1:8" ht="12.75" customHeight="1">
      <c r="A14" s="13"/>
      <c r="B14" s="153" t="s">
        <v>96</v>
      </c>
      <c r="C14" s="154"/>
      <c r="D14" s="155"/>
      <c r="E14" s="171" t="s">
        <v>95</v>
      </c>
      <c r="F14" s="142" t="s">
        <v>79</v>
      </c>
      <c r="G14" s="142"/>
      <c r="H14" s="142"/>
    </row>
    <row r="15" spans="1:8" ht="12.75" customHeight="1">
      <c r="A15" s="13"/>
      <c r="B15" s="153"/>
      <c r="C15" s="154"/>
      <c r="D15" s="155"/>
      <c r="E15" s="171"/>
      <c r="F15" s="156" t="s">
        <v>107</v>
      </c>
      <c r="G15" s="157"/>
      <c r="H15" s="157"/>
    </row>
    <row r="16" spans="1:5" ht="12.75" customHeight="1">
      <c r="A16" s="13"/>
      <c r="B16" s="40"/>
      <c r="C16" s="41"/>
      <c r="D16" s="42"/>
      <c r="E16" s="36"/>
    </row>
    <row r="17" spans="1:8" ht="12.75" customHeight="1">
      <c r="A17" s="13"/>
      <c r="B17" s="153" t="s">
        <v>97</v>
      </c>
      <c r="C17" s="154"/>
      <c r="D17" s="155"/>
      <c r="E17" s="171" t="s">
        <v>95</v>
      </c>
      <c r="F17" s="146" t="s">
        <v>117</v>
      </c>
      <c r="G17" s="147"/>
      <c r="H17" s="147"/>
    </row>
    <row r="18" spans="1:8" ht="12.75" customHeight="1">
      <c r="A18" s="13"/>
      <c r="B18" s="153"/>
      <c r="C18" s="154"/>
      <c r="D18" s="155"/>
      <c r="E18" s="171"/>
      <c r="F18" s="146"/>
      <c r="G18" s="147"/>
      <c r="H18" s="147"/>
    </row>
    <row r="19" spans="1:7" ht="12.75" customHeight="1">
      <c r="A19" s="13"/>
      <c r="B19" s="40"/>
      <c r="C19" s="41"/>
      <c r="D19" s="42"/>
      <c r="E19" s="36"/>
      <c r="F19" s="11"/>
      <c r="G19" s="22"/>
    </row>
    <row r="20" spans="1:8" ht="12.75" customHeight="1">
      <c r="A20" s="13"/>
      <c r="B20" s="153" t="s">
        <v>100</v>
      </c>
      <c r="C20" s="154"/>
      <c r="D20" s="155"/>
      <c r="E20" s="171" t="s">
        <v>95</v>
      </c>
      <c r="F20" s="28"/>
      <c r="G20" s="28"/>
      <c r="H20" s="28"/>
    </row>
    <row r="21" spans="1:8" ht="12.75" customHeight="1">
      <c r="A21" s="13"/>
      <c r="B21" s="153"/>
      <c r="C21" s="154"/>
      <c r="D21" s="155"/>
      <c r="E21" s="171"/>
      <c r="F21" s="142" t="s">
        <v>82</v>
      </c>
      <c r="G21" s="142"/>
      <c r="H21" s="142"/>
    </row>
    <row r="22" spans="1:8" ht="12.75" customHeight="1">
      <c r="A22" s="13"/>
      <c r="B22" s="15"/>
      <c r="C22" s="11"/>
      <c r="D22" s="13"/>
      <c r="E22" s="23"/>
      <c r="F22" s="28"/>
      <c r="G22" s="28"/>
      <c r="H22" s="28"/>
    </row>
    <row r="23" spans="1:7" ht="12.75" customHeight="1">
      <c r="A23" s="13"/>
      <c r="B23" s="153" t="s">
        <v>80</v>
      </c>
      <c r="C23" s="154"/>
      <c r="D23" s="155"/>
      <c r="E23" s="21"/>
      <c r="F23" s="11"/>
      <c r="G23" s="22"/>
    </row>
    <row r="24" spans="1:6" ht="12.75" customHeight="1">
      <c r="A24" s="13"/>
      <c r="B24" s="153" t="s">
        <v>106</v>
      </c>
      <c r="C24" s="154"/>
      <c r="D24" s="155"/>
      <c r="E24" s="21"/>
      <c r="F24" s="11"/>
    </row>
    <row r="25" spans="2:5" ht="12.75" customHeight="1">
      <c r="B25" s="153" t="s">
        <v>81</v>
      </c>
      <c r="C25" s="154"/>
      <c r="D25" s="155"/>
      <c r="E25" s="21" t="s">
        <v>98</v>
      </c>
    </row>
    <row r="26" spans="2:5" ht="12.75" customHeight="1">
      <c r="B26" s="158" t="s">
        <v>83</v>
      </c>
      <c r="C26" s="159"/>
      <c r="D26" s="160"/>
      <c r="E26" s="23" t="s">
        <v>84</v>
      </c>
    </row>
    <row r="27" spans="2:5" ht="12.75" customHeight="1">
      <c r="B27" s="24"/>
      <c r="C27" s="25"/>
      <c r="D27" s="42"/>
      <c r="E27" s="16"/>
    </row>
    <row r="28" spans="2:5" ht="12.75" customHeight="1">
      <c r="B28" s="153" t="s">
        <v>85</v>
      </c>
      <c r="C28" s="154"/>
      <c r="D28" s="155"/>
      <c r="E28" s="26" t="s">
        <v>99</v>
      </c>
    </row>
    <row r="29" spans="2:5" ht="12.75" customHeight="1">
      <c r="B29" s="172"/>
      <c r="C29" s="173"/>
      <c r="D29" s="17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88</v>
      </c>
      <c r="C37" s="176"/>
      <c r="D37" s="143" t="s">
        <v>138</v>
      </c>
      <c r="E37" s="143"/>
      <c r="F37" s="143"/>
      <c r="G37" s="143"/>
      <c r="H37" s="144"/>
      <c r="I37" s="11"/>
    </row>
    <row r="38" spans="1:9" ht="12.75" customHeight="1">
      <c r="A38" s="13"/>
      <c r="B38" s="15"/>
      <c r="C38" s="11"/>
      <c r="D38" s="31"/>
      <c r="E38" s="31"/>
      <c r="F38" s="31"/>
      <c r="G38" s="31"/>
      <c r="H38" s="34"/>
      <c r="I38" s="11"/>
    </row>
    <row r="39" spans="1:9" ht="12.75" customHeight="1">
      <c r="A39" s="13"/>
      <c r="B39" s="27" t="s">
        <v>89</v>
      </c>
      <c r="C39" s="28"/>
      <c r="D39" s="161" t="s">
        <v>139</v>
      </c>
      <c r="E39" s="143"/>
      <c r="F39" s="143"/>
      <c r="G39" s="143"/>
      <c r="H39" s="144"/>
      <c r="I39" s="11"/>
    </row>
    <row r="40" spans="1:9" ht="12.75" customHeight="1">
      <c r="A40" s="13"/>
      <c r="B40" s="15"/>
      <c r="C40" s="11"/>
      <c r="D40" s="11"/>
      <c r="E40" s="11"/>
      <c r="F40" s="11"/>
      <c r="G40" s="11"/>
      <c r="H40" s="13"/>
      <c r="I40" s="11"/>
    </row>
    <row r="41" spans="1:8" ht="12.75" customHeight="1">
      <c r="A41" s="13"/>
      <c r="B41" s="162" t="s">
        <v>140</v>
      </c>
      <c r="C41" s="163"/>
      <c r="D41" s="163"/>
      <c r="E41" s="163"/>
      <c r="F41" s="163"/>
      <c r="G41" s="163"/>
      <c r="H41" s="164"/>
    </row>
    <row r="42" spans="1:8" ht="12.75" customHeight="1">
      <c r="A42" s="13"/>
      <c r="B42" s="165" t="s">
        <v>90</v>
      </c>
      <c r="C42" s="166"/>
      <c r="D42" s="166"/>
      <c r="E42" s="166"/>
      <c r="F42" s="166"/>
      <c r="G42" s="166"/>
      <c r="H42" s="167"/>
    </row>
    <row r="43" spans="1:9" ht="12.75" customHeight="1">
      <c r="A43" s="13"/>
      <c r="B43" s="15"/>
      <c r="C43" s="11"/>
      <c r="D43" s="11"/>
      <c r="E43" s="11"/>
      <c r="F43" s="11"/>
      <c r="G43" s="11"/>
      <c r="H43" s="13"/>
      <c r="I43" s="11"/>
    </row>
    <row r="44" spans="1:9" ht="12.75" customHeight="1">
      <c r="A44" s="13"/>
      <c r="B44" s="168">
        <v>1</v>
      </c>
      <c r="C44" s="169"/>
      <c r="D44" s="169"/>
      <c r="E44" s="169"/>
      <c r="F44" s="169"/>
      <c r="G44" s="169"/>
      <c r="H44" s="170"/>
      <c r="I44" s="11"/>
    </row>
    <row r="45" spans="1:9" ht="12.75" customHeight="1">
      <c r="A45" s="13"/>
      <c r="B45" s="165" t="s">
        <v>91</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&amp;L1E013800&amp;C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www.PHILka.RU</cp:lastModifiedBy>
  <cp:lastPrinted>2014-11-21T11:39:06Z</cp:lastPrinted>
  <dcterms:created xsi:type="dcterms:W3CDTF">1996-10-08T23:32:33Z</dcterms:created>
  <dcterms:modified xsi:type="dcterms:W3CDTF">2015-07-07T06:05:23Z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 1 півріччя 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1E013800</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