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<sst xmlns="http://schemas.openxmlformats.org/spreadsheetml/2006/main" count="248" uniqueCount="173">
  <si>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</si>
  <si>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</si>
  <si>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</si>
  <si>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</si>
  <si>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</si>
  <si>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</si>
  <si>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</si>
  <si>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</si>
  <si>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</si>
  <si>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</si>
  <si>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</si>
  <si>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</si>
  <si>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</si>
  <si>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</si>
  <si>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</si>
  <si>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</si>
  <si>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</si>
  <si>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</si>
  <si>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</si>
  <si>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</si>
  <si>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</si>
  <si>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</si>
  <si>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</si>
  <si>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</si>
  <si>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</si>
  <si>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</si>
  <si>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</si>
  <si>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</si>
  <si>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</si>
  <si>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</si>
  <si>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</si>
  <si>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</si>
  <si>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</si>
  <si>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</si>
  <si>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</si>
  <si>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</si>
  <si>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</si>
  <si>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</si>
  <si>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</si>
  <si>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</si>
  <si>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</si>
  <si>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</si>
  <si>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</si>
  <si>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</si>
  <si>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</si>
  <si>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</si>
  <si>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</si>
  <si>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</si>
  <si>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</si>
  <si>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</si>
  <si>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</si>
  <si>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</si>
  <si>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</si>
  <si>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</si>
  <si>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</si>
  <si>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</si>
  <si>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</si>
  <si>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</si>
  <si>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</si>
  <si>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</si>
  <si>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</si>
  <si>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</si>
  <si>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</si>
  <si>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</si>
  <si>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</si>
  <si>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</si>
  <si>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</si>
  <si>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</si>
  <si>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</si>
  <si>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</si>
  <si>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</si>
  <si>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</si>
  <si>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</si>
  <si>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</si>
  <si>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</si>
  <si>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</si>
  <si>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</si>
  <si>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</si>
  <si>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</si>
  <si>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</si>
  <si>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</si>
  <si>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</si>
  <si>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</si>
  <si>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</si>
  <si>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</si>
  <si>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</si>
  <si>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</si>
  <si>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</si>
  <si>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</si>
  <si>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</si>
  <si>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</si>
  <si>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</si>
  <si>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</si>
  <si>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</si>
  <si>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</si>
  <si>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</si>
  <si>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</si>
  <si>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</si>
  <si>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</si>
  <si>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</si>
  <si>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</si>
  <si>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</si>
  <si>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</si>
  <si>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</si>
  <si>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</si>
  <si>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</si>
  <si>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</si>
  <si>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</si>
  <si>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</si>
  <si>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</si>
  <si>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</si>
  <si>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</si>
  <si>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</si>
  <si>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</si>
  <si>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</si>
  <si>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</si>
  <si>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</si>
  <si>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</si>
  <si>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</si>
  <si>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</si>
  <si>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</si>
  <si>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</si>
  <si>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</si>
  <si>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</si>
  <si>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</si>
  <si>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</si>
  <si>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</si>
  <si>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</si>
  <si>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</si>
  <si>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</si>
  <si>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</si>
  <si>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</si>
  <si>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</si>
  <si>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</si>
  <si>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</si>
  <si>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</si>
  <si>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</si>
  <si>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</si>
  <si>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</si>
  <si>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</si>
  <si>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</si>
  <si>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</si>
  <si>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</si>
  <si>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</si>
  <si>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</si>
  <si>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</si>
  <si>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</si>
  <si>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</si>
  <si>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</si>
  <si>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</si>
  <si>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</si>
  <si>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</si>
  <si>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Богунський районний суд м. Житомира</t>
  </si>
  <si>
    <t>10000.м. Житомир.м-н. Соборний 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</si>
  <si>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</si>
  <si>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</si>
  <si>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</si>
  <si>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</si>
  <si>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</si>
  <si>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</si>
  <si>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</si>
  <si>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</si>
  <si>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</si>
  <si>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</si>
  <si>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</si>
  <si>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</si>
  <si>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</si>
  <si>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</si>
  <si>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</si>
  <si>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</si>
  <si>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Н.А.Гулак</t>
  </si>
  <si>
    <t>Ю.О. Поліщук</t>
  </si>
  <si>
    <t>21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</si>
</sst>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&amp;L3A5C383F&amp;C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2</v>
      </c>
      <c r="F7" s="29">
        <v>2</v>
      </c>
      <c r="G7" s="29"/>
      <c r="H7" s="29"/>
      <c r="I7" s="29"/>
      <c r="J7" s="29"/>
      <c r="K7" s="29"/>
      <c r="L7" s="29"/>
      <c r="M7" s="27">
        <f>E7+I7</f>
        <v>2</v>
      </c>
      <c r="N7" s="27">
        <f>F7+J7</f>
        <v>2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</v>
      </c>
      <c r="F9" s="29">
        <v>1</v>
      </c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8</v>
      </c>
      <c r="F14" s="29">
        <v>8</v>
      </c>
      <c r="G14" s="29">
        <v>1</v>
      </c>
      <c r="H14" s="29"/>
      <c r="I14" s="29"/>
      <c r="J14" s="29"/>
      <c r="K14" s="29"/>
      <c r="L14" s="29"/>
      <c r="M14" s="27">
        <f t="shared" si="0"/>
        <v>8</v>
      </c>
      <c r="N14" s="27">
        <f t="shared" si="1"/>
        <v>8</v>
      </c>
      <c r="O14" s="27">
        <f t="shared" si="2"/>
        <v>1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7</v>
      </c>
      <c r="F15" s="29">
        <v>7</v>
      </c>
      <c r="G15" s="29">
        <v>1</v>
      </c>
      <c r="H15" s="29"/>
      <c r="I15" s="29"/>
      <c r="J15" s="29"/>
      <c r="K15" s="29"/>
      <c r="L15" s="29"/>
      <c r="M15" s="27">
        <f t="shared" si="0"/>
        <v>7</v>
      </c>
      <c r="N15" s="27">
        <f t="shared" si="1"/>
        <v>7</v>
      </c>
      <c r="O15" s="27">
        <f t="shared" si="2"/>
        <v>1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1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5</v>
      </c>
      <c r="F26" s="29">
        <v>5</v>
      </c>
      <c r="G26" s="29"/>
      <c r="H26" s="29"/>
      <c r="I26" s="29"/>
      <c r="J26" s="29"/>
      <c r="K26" s="29"/>
      <c r="L26" s="29"/>
      <c r="M26" s="27">
        <f t="shared" si="0"/>
        <v>5</v>
      </c>
      <c r="N26" s="27">
        <f t="shared" si="4"/>
        <v>5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3</v>
      </c>
      <c r="F27" s="29">
        <v>3</v>
      </c>
      <c r="G27" s="29"/>
      <c r="H27" s="29"/>
      <c r="I27" s="29"/>
      <c r="J27" s="29"/>
      <c r="K27" s="29"/>
      <c r="L27" s="29"/>
      <c r="M27" s="27">
        <f t="shared" si="0"/>
        <v>3</v>
      </c>
      <c r="N27" s="27">
        <f t="shared" si="4"/>
        <v>3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19</v>
      </c>
      <c r="F29" s="28">
        <f>F7+F13+F14+F19+F20+F21+F25+F26+F27+F28</f>
        <v>19</v>
      </c>
      <c r="G29" s="28">
        <f>G7+G13+G14+G19+G20+G21+G25+G26+G27+G28</f>
        <v>1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19</v>
      </c>
      <c r="N29" s="28">
        <f>N7+N13+N14+N19+N20+N21+N25+N26+N27+N28</f>
        <v>19</v>
      </c>
      <c r="O29" s="28">
        <f>O7+O13+O14+O19+O20+O21+O25+O26+O27+O28</f>
        <v>1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6</v>
      </c>
      <c r="F30" s="26">
        <v>6</v>
      </c>
      <c r="G30" s="26"/>
      <c r="H30" s="26"/>
      <c r="I30" s="26"/>
      <c r="J30" s="26"/>
      <c r="K30" s="26"/>
      <c r="L30" s="26"/>
      <c r="M30" s="27">
        <f aca="true" t="shared" si="7" ref="M30:P31">E30+I30</f>
        <v>6</v>
      </c>
      <c r="N30" s="27">
        <f t="shared" si="7"/>
        <v>6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&amp;L3A5C383F&amp;CФорма № 1-АМ, Підрозділ: Богунський районний суд м. Житомира,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19</v>
      </c>
      <c r="G7" s="26">
        <v>19</v>
      </c>
      <c r="H7" s="26">
        <v>1</v>
      </c>
      <c r="I7" s="26" t="s">
        <v>15</v>
      </c>
      <c r="J7" s="26"/>
      <c r="K7" s="26"/>
      <c r="L7" s="26"/>
      <c r="M7" s="26" t="s">
        <v>15</v>
      </c>
      <c r="N7" s="26">
        <f>F7+J7</f>
        <v>19</v>
      </c>
      <c r="O7" s="26">
        <f>G7+K7</f>
        <v>19</v>
      </c>
      <c r="P7" s="26">
        <f>H7+L7</f>
        <v>1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8</v>
      </c>
      <c r="G8" s="26">
        <v>8</v>
      </c>
      <c r="H8" s="26">
        <v>1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8</v>
      </c>
      <c r="O8" s="26">
        <f aca="true" t="shared" si="1" ref="O8:O15">G8+K8</f>
        <v>8</v>
      </c>
      <c r="P8" s="26">
        <f aca="true" t="shared" si="2" ref="P8:P15">H8+L8</f>
        <v>1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6</v>
      </c>
      <c r="G9" s="26">
        <v>6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6</v>
      </c>
      <c r="O9" s="26">
        <f t="shared" si="1"/>
        <v>6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5</v>
      </c>
      <c r="G10" s="26">
        <v>5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5</v>
      </c>
      <c r="O10" s="26">
        <f t="shared" si="1"/>
        <v>5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19</v>
      </c>
      <c r="G18" s="26">
        <v>19</v>
      </c>
      <c r="H18" s="26">
        <v>1</v>
      </c>
      <c r="I18" s="26"/>
      <c r="J18" s="26"/>
      <c r="K18" s="26"/>
      <c r="L18" s="26"/>
      <c r="M18" s="26"/>
      <c r="N18" s="26">
        <f t="shared" si="0"/>
        <v>19</v>
      </c>
      <c r="O18" s="26">
        <f>G18+K18</f>
        <v>19</v>
      </c>
      <c r="P18" s="26">
        <f t="shared" si="3"/>
        <v>1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f t="shared" si="0"/>
        <v>1</v>
      </c>
      <c r="O20" s="26">
        <f t="shared" si="4"/>
        <v>1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4</v>
      </c>
      <c r="G22" s="26">
        <v>4</v>
      </c>
      <c r="H22" s="26"/>
      <c r="I22" s="26"/>
      <c r="J22" s="26"/>
      <c r="K22" s="26"/>
      <c r="L22" s="26"/>
      <c r="M22" s="26"/>
      <c r="N22" s="26">
        <f t="shared" si="0"/>
        <v>4</v>
      </c>
      <c r="O22" s="26">
        <f t="shared" si="4"/>
        <v>4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2</v>
      </c>
      <c r="G24" s="26">
        <v>2</v>
      </c>
      <c r="H24" s="26">
        <v>1</v>
      </c>
      <c r="I24" s="26"/>
      <c r="J24" s="26"/>
      <c r="K24" s="26"/>
      <c r="L24" s="26"/>
      <c r="M24" s="26"/>
      <c r="N24" s="26">
        <f t="shared" si="0"/>
        <v>2</v>
      </c>
      <c r="O24" s="26">
        <f t="shared" si="4"/>
        <v>2</v>
      </c>
      <c r="P24" s="26">
        <f t="shared" si="5"/>
        <v>1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6</v>
      </c>
      <c r="G30" s="26">
        <v>6</v>
      </c>
      <c r="H30" s="26"/>
      <c r="I30" s="26"/>
      <c r="J30" s="26"/>
      <c r="K30" s="26"/>
      <c r="L30" s="26"/>
      <c r="M30" s="26"/>
      <c r="N30" s="26">
        <f t="shared" si="0"/>
        <v>6</v>
      </c>
      <c r="O30" s="26">
        <f t="shared" si="4"/>
        <v>6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19</v>
      </c>
      <c r="G36" s="28">
        <f>G7+G13</f>
        <v>19</v>
      </c>
      <c r="H36" s="28">
        <f>H7+H13+H16+H17</f>
        <v>1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19</v>
      </c>
      <c r="O36" s="28">
        <f>O7+O13</f>
        <v>19</v>
      </c>
      <c r="P36" s="28">
        <f>P7+P13+P16+P17</f>
        <v>1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2</v>
      </c>
      <c r="G37" s="26">
        <v>2</v>
      </c>
      <c r="H37" s="26"/>
      <c r="I37" s="26"/>
      <c r="J37" s="26"/>
      <c r="K37" s="26"/>
      <c r="L37" s="26"/>
      <c r="M37" s="26"/>
      <c r="N37" s="26">
        <f t="shared" si="0"/>
        <v>2</v>
      </c>
      <c r="O37" s="26">
        <f>G37+K37</f>
        <v>2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4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172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&amp;L3A5C383F&amp;CФорма № 1-АМ, Підрозділ: Богунський районний суд м. Житомира,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2018-01-12T14:17:32Z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1-АМ_00295_07092017-07122017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B2DE0BCA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