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<sst xmlns="http://schemas.openxmlformats.org/spreadsheetml/2006/main" count="187" uniqueCount="157">
  <si>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</si>
  <si>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</si>
  <si>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</si>
  <si>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</si>
  <si>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</si>
  <si>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</si>
  <si>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</si>
  <si>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</si>
  <si>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</si>
  <si>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</si>
  <si>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</si>
  <si>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</si>
  <si>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</si>
  <si>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</si>
  <si>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</si>
  <si>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</si>
  <si>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</si>
  <si>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</si>
  <si>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</si>
  <si>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</si>
  <si>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</si>
  <si>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</si>
  <si>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</si>
  <si>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</si>
  <si>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</si>
  <si>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</si>
  <si>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</si>
  <si>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</si>
  <si>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</si>
  <si>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</si>
  <si>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</si>
  <si>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</si>
  <si>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</si>
  <si>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</si>
  <si>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</si>
  <si>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</si>
  <si>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</si>
  <si>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</si>
  <si>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</si>
  <si>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</si>
  <si>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</si>
  <si>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</si>
  <si>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</si>
  <si>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</si>
  <si>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</si>
  <si>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</si>
  <si>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</si>
  <si>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</si>
  <si>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</si>
  <si>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</si>
  <si>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</si>
  <si>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</si>
  <si>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</si>
  <si>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</si>
  <si>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</si>
  <si>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</si>
  <si>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</si>
  <si>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</si>
  <si>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</si>
  <si>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</si>
  <si>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</si>
  <si>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</si>
  <si>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</si>
  <si>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</si>
  <si>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</si>
  <si>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</si>
  <si>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</si>
  <si>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</si>
  <si>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</si>
  <si>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</si>
  <si>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</si>
  <si>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</si>
  <si>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</si>
  <si>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</si>
  <si>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</si>
  <si>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</si>
  <si>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</si>
  <si>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</si>
  <si>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</si>
  <si>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</si>
  <si>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</si>
  <si>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</si>
  <si>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</si>
  <si>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</si>
  <si>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</si>
  <si>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</si>
  <si>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</si>
  <si>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</si>
  <si>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</si>
  <si>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</si>
  <si>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</si>
  <si>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</si>
  <si>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</si>
  <si>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</si>
  <si>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</si>
  <si>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</si>
  <si>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</si>
  <si>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</si>
  <si>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</si>
  <si>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</si>
  <si>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</si>
  <si>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</si>
  <si>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</si>
  <si>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</si>
  <si>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</si>
  <si>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</si>
  <si>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</si>
  <si>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</si>
  <si>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</si>
  <si>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</si>
  <si>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</si>
  <si>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</si>
  <si>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</si>
  <si>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</si>
  <si>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</si>
  <si>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</si>
  <si>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</si>
  <si>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</si>
  <si>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</si>
  <si>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</si>
  <si>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</si>
  <si>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</si>
  <si>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</si>
  <si>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</si>
  <si>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</si>
  <si>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Богунський районний суд м. Житомира</t>
  </si>
  <si>
    <t>10000. Житомирська область.м. Житомир</t>
  </si>
  <si>
    <t>м-н. Соборний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</si>
  <si>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</si>
  <si>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</si>
  <si>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</si>
  <si>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</si>
  <si>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</si>
  <si>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</si>
  <si>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</si>
  <si>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</si>
  <si>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</si>
  <si>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</si>
  <si>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</si>
  <si>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</si>
  <si>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</si>
  <si>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</si>
  <si>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</si>
  <si>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</si>
  <si>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</si>
  <si>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</si>
  <si>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</si>
  <si>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</si>
  <si>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</si>
  <si>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</si>
  <si>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</si>
  <si>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</si>
  <si>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</si>
  <si>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</si>
  <si>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Д.В.Кузнєцов</t>
  </si>
  <si>
    <t>Ю.О. Поліщук</t>
  </si>
  <si>
    <t>12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</si>
</sst>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&amp;L152CA9FE&amp;C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3354</v>
      </c>
      <c r="D6" s="88">
        <f>SUM(D7,D10,D13,D14,D15,D21,D24,D25,D18,D19,D20)</f>
        <v>5876251.450000006</v>
      </c>
      <c r="E6" s="88">
        <f>SUM(E7,E10,E13,E14,E15,E21,E24,E25,E18,E19,E20)</f>
        <v>2965</v>
      </c>
      <c r="F6" s="88">
        <f>SUM(F7,F10,F13,F14,F15,F21,F24,F25,F18,F19,F20)</f>
        <v>3480366.2900000038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171</v>
      </c>
      <c r="J6" s="88">
        <f>SUM(J7,J10,J13,J14,J15,J21,J24,J25,J18,J19,J20)</f>
        <v>157867.41</v>
      </c>
      <c r="K6" s="88">
        <f>SUM(K7,K10,K13,K14,K15,K21,K24,K25,K18,K19,K20)</f>
        <v>218</v>
      </c>
      <c r="L6" s="88">
        <f>SUM(L7,L10,L13,L14,L15,L21,L24,L25,L18,L19,L20)</f>
        <v>232751.79000000004</v>
      </c>
    </row>
    <row r="7" spans="1:12" ht="12.75" customHeight="1">
      <c r="A7" s="86">
        <v>2</v>
      </c>
      <c r="B7" s="89" t="s">
        <v>68</v>
      </c>
      <c r="C7" s="90">
        <v>995</v>
      </c>
      <c r="D7" s="90">
        <v>4522243.15</v>
      </c>
      <c r="E7" s="90">
        <v>837</v>
      </c>
      <c r="F7" s="90">
        <v>2305932.15</v>
      </c>
      <c r="G7" s="90"/>
      <c r="H7" s="90"/>
      <c r="I7" s="90">
        <v>42</v>
      </c>
      <c r="J7" s="90">
        <v>46252.37</v>
      </c>
      <c r="K7" s="90">
        <v>118</v>
      </c>
      <c r="L7" s="90">
        <v>167005.29</v>
      </c>
    </row>
    <row r="8" spans="1:12" ht="12.75">
      <c r="A8" s="86">
        <v>3</v>
      </c>
      <c r="B8" s="91" t="s">
        <v>69</v>
      </c>
      <c r="C8" s="90">
        <v>738</v>
      </c>
      <c r="D8" s="90">
        <v>3918886.23</v>
      </c>
      <c r="E8" s="90">
        <v>723</v>
      </c>
      <c r="F8" s="90">
        <v>1923281.48</v>
      </c>
      <c r="G8" s="90"/>
      <c r="H8" s="90"/>
      <c r="I8" s="90">
        <v>13</v>
      </c>
      <c r="J8" s="90">
        <v>22955.78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257</v>
      </c>
      <c r="D9" s="90">
        <v>603356.920000002</v>
      </c>
      <c r="E9" s="90">
        <v>114</v>
      </c>
      <c r="F9" s="90">
        <v>382650.67</v>
      </c>
      <c r="G9" s="90"/>
      <c r="H9" s="90"/>
      <c r="I9" s="90">
        <v>29</v>
      </c>
      <c r="J9" s="90">
        <v>23296.59</v>
      </c>
      <c r="K9" s="90">
        <v>117</v>
      </c>
      <c r="L9" s="90">
        <v>164524.29</v>
      </c>
    </row>
    <row r="10" spans="1:12" ht="12.75">
      <c r="A10" s="86">
        <v>5</v>
      </c>
      <c r="B10" s="89" t="s">
        <v>71</v>
      </c>
      <c r="C10" s="90">
        <v>465</v>
      </c>
      <c r="D10" s="90">
        <v>501658.200000003</v>
      </c>
      <c r="E10" s="90">
        <v>309</v>
      </c>
      <c r="F10" s="90">
        <v>343707.070000001</v>
      </c>
      <c r="G10" s="90"/>
      <c r="H10" s="90"/>
      <c r="I10" s="90">
        <v>110</v>
      </c>
      <c r="J10" s="90">
        <v>103596.54</v>
      </c>
      <c r="K10" s="90">
        <v>43</v>
      </c>
      <c r="L10" s="90">
        <v>39696</v>
      </c>
    </row>
    <row r="11" spans="1:12" ht="12.75">
      <c r="A11" s="86">
        <v>6</v>
      </c>
      <c r="B11" s="91" t="s">
        <v>72</v>
      </c>
      <c r="C11" s="90">
        <v>27</v>
      </c>
      <c r="D11" s="90">
        <v>66987</v>
      </c>
      <c r="E11" s="90">
        <v>14</v>
      </c>
      <c r="F11" s="90">
        <v>31889.76</v>
      </c>
      <c r="G11" s="90"/>
      <c r="H11" s="90"/>
      <c r="I11" s="90">
        <v>12</v>
      </c>
      <c r="J11" s="90">
        <v>12513</v>
      </c>
      <c r="K11" s="90"/>
      <c r="L11" s="90"/>
    </row>
    <row r="12" spans="1:12" ht="12.75">
      <c r="A12" s="86">
        <v>7</v>
      </c>
      <c r="B12" s="91" t="s">
        <v>73</v>
      </c>
      <c r="C12" s="90">
        <v>438</v>
      </c>
      <c r="D12" s="90">
        <v>434671.200000002</v>
      </c>
      <c r="E12" s="90">
        <v>295</v>
      </c>
      <c r="F12" s="90">
        <v>311817.31</v>
      </c>
      <c r="G12" s="90"/>
      <c r="H12" s="90"/>
      <c r="I12" s="90">
        <v>98</v>
      </c>
      <c r="J12" s="90">
        <v>91083.5399999999</v>
      </c>
      <c r="K12" s="90">
        <v>43</v>
      </c>
      <c r="L12" s="90">
        <v>39696</v>
      </c>
    </row>
    <row r="13" spans="1:12" ht="12.75">
      <c r="A13" s="86">
        <v>8</v>
      </c>
      <c r="B13" s="89" t="s">
        <v>18</v>
      </c>
      <c r="C13" s="90">
        <v>437</v>
      </c>
      <c r="D13" s="90">
        <v>433678.800000003</v>
      </c>
      <c r="E13" s="90">
        <v>417</v>
      </c>
      <c r="F13" s="90">
        <v>419137.900000002</v>
      </c>
      <c r="G13" s="90"/>
      <c r="H13" s="90"/>
      <c r="I13" s="90">
        <v>6</v>
      </c>
      <c r="J13" s="90">
        <v>4793.2</v>
      </c>
      <c r="K13" s="90">
        <v>14</v>
      </c>
      <c r="L13" s="90">
        <v>13893.6</v>
      </c>
    </row>
    <row r="14" spans="1:12" ht="12.75">
      <c r="A14" s="86">
        <v>9</v>
      </c>
      <c r="B14" s="89" t="s">
        <v>19</v>
      </c>
      <c r="C14" s="90">
        <v>2</v>
      </c>
      <c r="D14" s="90">
        <v>3103.8</v>
      </c>
      <c r="E14" s="90">
        <v>2</v>
      </c>
      <c r="F14" s="90">
        <v>3103.8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198</v>
      </c>
      <c r="D15" s="90">
        <v>105690.6</v>
      </c>
      <c r="E15" s="90">
        <v>190</v>
      </c>
      <c r="F15" s="90">
        <v>106992.5</v>
      </c>
      <c r="G15" s="90"/>
      <c r="H15" s="90"/>
      <c r="I15" s="90"/>
      <c r="J15" s="90"/>
      <c r="K15" s="90">
        <v>9</v>
      </c>
      <c r="L15" s="90">
        <v>3969.6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10</v>
      </c>
      <c r="F16" s="90">
        <v>10272.5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188</v>
      </c>
      <c r="D17" s="90">
        <v>93285.5999999997</v>
      </c>
      <c r="E17" s="90">
        <v>180</v>
      </c>
      <c r="F17" s="90">
        <v>96719.9999999997</v>
      </c>
      <c r="G17" s="90"/>
      <c r="H17" s="90"/>
      <c r="I17" s="90"/>
      <c r="J17" s="90"/>
      <c r="K17" s="90">
        <v>9</v>
      </c>
      <c r="L17" s="90">
        <v>3969.6</v>
      </c>
    </row>
    <row r="18" spans="1:12" ht="12.75">
      <c r="A18" s="86">
        <v>13</v>
      </c>
      <c r="B18" s="92" t="s">
        <v>93</v>
      </c>
      <c r="C18" s="90">
        <v>1235</v>
      </c>
      <c r="D18" s="90">
        <v>306403.5</v>
      </c>
      <c r="E18" s="90">
        <v>1190</v>
      </c>
      <c r="F18" s="90">
        <v>298249.120000001</v>
      </c>
      <c r="G18" s="90"/>
      <c r="H18" s="90"/>
      <c r="I18" s="90">
        <v>13</v>
      </c>
      <c r="J18" s="90">
        <v>3225.3</v>
      </c>
      <c r="K18" s="90">
        <v>32</v>
      </c>
      <c r="L18" s="90">
        <v>7939.2</v>
      </c>
    </row>
    <row r="19" spans="1:12" ht="12.75">
      <c r="A19" s="86">
        <v>14</v>
      </c>
      <c r="B19" s="92" t="s">
        <v>94</v>
      </c>
      <c r="C19" s="90">
        <v>20</v>
      </c>
      <c r="D19" s="90">
        <v>2481</v>
      </c>
      <c r="E19" s="90">
        <v>18</v>
      </c>
      <c r="F19" s="90">
        <v>2251.35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98</v>
      </c>
      <c r="D39" s="88">
        <f>SUM(D40,D47,D48,D49)</f>
        <v>107675.3999999999</v>
      </c>
      <c r="E39" s="88">
        <f>SUM(E40,E47,E48,E49)</f>
        <v>90</v>
      </c>
      <c r="F39" s="88">
        <f>SUM(F40,F47,F48,F49)</f>
        <v>98224.30999999981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8</v>
      </c>
      <c r="L39" s="88">
        <f>SUM(L40,L47,L48,L49)</f>
        <v>7691.1</v>
      </c>
    </row>
    <row r="40" spans="1:12" ht="12.75">
      <c r="A40" s="86">
        <v>35</v>
      </c>
      <c r="B40" s="89" t="s">
        <v>79</v>
      </c>
      <c r="C40" s="90">
        <f>SUM(C41,C44)</f>
        <v>94</v>
      </c>
      <c r="D40" s="90">
        <f>SUM(D41,D44)</f>
        <v>104698.19999999991</v>
      </c>
      <c r="E40" s="90">
        <f>SUM(E41,E44)</f>
        <v>87</v>
      </c>
      <c r="F40" s="90">
        <f>SUM(F41,F44)</f>
        <v>97149.9799999998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7</v>
      </c>
      <c r="L40" s="90">
        <f>SUM(L41,L44)</f>
        <v>6946.8</v>
      </c>
    </row>
    <row r="41" spans="1:12" ht="12.75">
      <c r="A41" s="86">
        <v>36</v>
      </c>
      <c r="B41" s="89" t="s">
        <v>80</v>
      </c>
      <c r="C41" s="90">
        <v>3</v>
      </c>
      <c r="D41" s="90">
        <v>14389.8</v>
      </c>
      <c r="E41" s="90">
        <v>3</v>
      </c>
      <c r="F41" s="90">
        <v>14347.6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3</v>
      </c>
      <c r="D43" s="90">
        <v>14389.8</v>
      </c>
      <c r="E43" s="90">
        <v>3</v>
      </c>
      <c r="F43" s="90">
        <v>14347.6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91</v>
      </c>
      <c r="D44" s="90">
        <v>90308.3999999999</v>
      </c>
      <c r="E44" s="90">
        <v>84</v>
      </c>
      <c r="F44" s="90">
        <v>82802.3799999998</v>
      </c>
      <c r="G44" s="90"/>
      <c r="H44" s="90"/>
      <c r="I44" s="90"/>
      <c r="J44" s="90"/>
      <c r="K44" s="90">
        <v>7</v>
      </c>
      <c r="L44" s="90">
        <v>6946.8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91</v>
      </c>
      <c r="D46" s="90">
        <v>90308.3999999999</v>
      </c>
      <c r="E46" s="90">
        <v>84</v>
      </c>
      <c r="F46" s="90">
        <v>82802.3799999998</v>
      </c>
      <c r="G46" s="90"/>
      <c r="H46" s="90"/>
      <c r="I46" s="90"/>
      <c r="J46" s="90"/>
      <c r="K46" s="90">
        <v>7</v>
      </c>
      <c r="L46" s="90">
        <v>6946.8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4</v>
      </c>
      <c r="D49" s="90">
        <v>2977.2</v>
      </c>
      <c r="E49" s="90">
        <v>3</v>
      </c>
      <c r="F49" s="90">
        <v>1074.33</v>
      </c>
      <c r="G49" s="90"/>
      <c r="H49" s="90"/>
      <c r="I49" s="90"/>
      <c r="J49" s="90"/>
      <c r="K49" s="90">
        <v>1</v>
      </c>
      <c r="L49" s="90">
        <v>744.3</v>
      </c>
    </row>
    <row r="50" spans="1:12" ht="19.5" customHeight="1">
      <c r="A50" s="86">
        <v>45</v>
      </c>
      <c r="B50" s="87" t="s">
        <v>102</v>
      </c>
      <c r="C50" s="88">
        <f>SUM(C51:C54)</f>
        <v>10</v>
      </c>
      <c r="D50" s="88">
        <f>SUM(D51:D54)</f>
        <v>647.55</v>
      </c>
      <c r="E50" s="88">
        <f>SUM(E51:E54)</f>
        <v>10</v>
      </c>
      <c r="F50" s="88">
        <f>SUM(F51:F54)</f>
        <v>648.69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</v>
      </c>
      <c r="D51" s="90">
        <v>200.97</v>
      </c>
      <c r="E51" s="90">
        <v>4</v>
      </c>
      <c r="F51" s="90">
        <v>200.97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6</v>
      </c>
      <c r="D52" s="90">
        <v>446.58</v>
      </c>
      <c r="E52" s="90">
        <v>6</v>
      </c>
      <c r="F52" s="90">
        <v>447.72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1849</v>
      </c>
      <c r="D55" s="88">
        <v>917473.799999972</v>
      </c>
      <c r="E55" s="88">
        <v>418</v>
      </c>
      <c r="F55" s="88">
        <v>203148.400000001</v>
      </c>
      <c r="G55" s="88"/>
      <c r="H55" s="88"/>
      <c r="I55" s="88">
        <v>1849</v>
      </c>
      <c r="J55" s="88">
        <v>961901.799999967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5311</v>
      </c>
      <c r="D56" s="88">
        <f>SUM(D6,D28,D39,D50,D55)</f>
        <v>6902048.199999977</v>
      </c>
      <c r="E56" s="88">
        <f>SUM(E6,E28,E39,E50,E55)</f>
        <v>3483</v>
      </c>
      <c r="F56" s="88">
        <f>SUM(F6,F28,F39,F50,F55)</f>
        <v>3782387.690000004</v>
      </c>
      <c r="G56" s="88">
        <f>SUM(G6,G28,G39,G50,G55)</f>
        <v>0</v>
      </c>
      <c r="H56" s="88">
        <f>SUM(H6,H28,H39,H50,H55)</f>
        <v>0</v>
      </c>
      <c r="I56" s="88">
        <f>SUM(I6,I28,I39,I50,I55)</f>
        <v>2020</v>
      </c>
      <c r="J56" s="88">
        <f>SUM(J6,J28,J39,J50,J55)</f>
        <v>1119769.209999967</v>
      </c>
      <c r="K56" s="88">
        <f>SUM(K6,K28,K39,K50,K55)</f>
        <v>226</v>
      </c>
      <c r="L56" s="88">
        <f>SUM(L6,L28,L39,L50,L55)</f>
        <v>240442.89000000004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&amp;L152CA9FE&amp;CФорма № 10, Підрозділ: Богунський районний суд м. Житомира,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226</v>
      </c>
      <c r="G5" s="97">
        <f>SUM(G6:G26)</f>
        <v>240442.89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14</v>
      </c>
      <c r="G6" s="99">
        <v>23864.52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135</v>
      </c>
      <c r="G8" s="99">
        <v>103513.81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</v>
      </c>
      <c r="G11" s="99">
        <v>4465.8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40</v>
      </c>
      <c r="G14" s="99">
        <v>43078.51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19</v>
      </c>
      <c r="G15" s="99">
        <v>53611.45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10</v>
      </c>
      <c r="G18" s="99">
        <v>9924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5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&amp;L152CA9FE&amp;CФорма № 10, Підрозділ: Богунський районний суд м. Житомира,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2022-11-24T11:52:15Z</cp:lastPrinted>
  <dcterms:created xsi:type="dcterms:W3CDTF">2015-09-09T10:27:32Z</dcterms:created>
  <dcterms:modified xsi:type="dcterms:W3CDTF">2023-04-17T14:10:22Z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D13A2888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